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Wi-fi оборудование повторно\Закупочная Wi-Fi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Лист1!$A$7:$Y$9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K9" i="1" l="1"/>
  <c r="J7" i="1"/>
  <c r="J8" i="1" l="1"/>
  <c r="K7" i="1"/>
  <c r="K8" i="1" l="1"/>
  <c r="J9" i="1" l="1"/>
  <c r="B5" i="2"/>
  <c r="K10" i="1" l="1"/>
</calcChain>
</file>

<file path=xl/sharedStrings.xml><?xml version="1.0" encoding="utf-8"?>
<sst xmlns="http://schemas.openxmlformats.org/spreadsheetml/2006/main" count="61" uniqueCount="54">
  <si>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</si>
  <si>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</si>
  <si>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</si>
  <si>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</si>
  <si>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</si>
  <si>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</si>
  <si>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</si>
  <si>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</si>
  <si>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</si>
  <si>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</si>
  <si>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</si>
  <si>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</si>
  <si>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</si>
  <si>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</si>
  <si>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</si>
  <si>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</si>
  <si>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</si>
  <si>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</si>
  <si>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</si>
  <si>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</si>
  <si>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</si>
  <si>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</si>
  <si>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</si>
  <si>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</si>
  <si>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</si>
  <si>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</si>
  <si>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</si>
  <si>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</si>
  <si>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</si>
  <si>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</si>
  <si>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</si>
  <si>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 xml:space="preserve">  г. Уфа, ул. Каспийская, д.14; Мухаметшина З.Р. 89018173671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</si>
  <si>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</si>
  <si>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</si>
  <si>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Куратор</t>
  </si>
  <si>
    <t>Тимофеев И.А.</t>
  </si>
  <si>
    <t>Отдел развития сетей связи (ОРСС)</t>
  </si>
  <si>
    <t>Начальник ОРCC</t>
  </si>
  <si>
    <t>Место доставки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</si>
  <si>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</si>
  <si>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Начальник отдела развития сетей связи  Тимофеев И.А. 8-901-8173579, 8-347-2215478</t>
  </si>
  <si>
    <t>Начальник отдела развития сетей связи Тимофеев И.А. 8-901-8173579, 8-347-2215478</t>
  </si>
  <si>
    <t>Цена за единицу измерения без НДС, включая стоимость тары и доставку, рубли РФ</t>
  </si>
  <si>
    <t>WiFi-адаптер ZyXEL NWA-5121-NI</t>
  </si>
  <si>
    <t>Точка доступа Wi-Fi 802.11b/g/n, работающая в автономном режиме или под управлением контроллера, c поддержкой технологии Tx Beamforming</t>
  </si>
  <si>
    <t>76</t>
  </si>
  <si>
    <t>1</t>
  </si>
  <si>
    <t>Предельная сумма лота составляет:   1 819 323,37  руб. с НДС.</t>
  </si>
  <si>
    <t>Контроллер беспроводных сетей Wi-Fi с поддержкой до 512 точек доступа (64 точки доступа по умолчанию), межсетевым экраном и технологией ZyMesh. Активация на 256 точек доступа (E-iCard ADD 64AP NXC5500 - 3шт - Карта активации услуги, открывающая контроллеру NXC5500 возможность управлять дополнительно 64 точками доступа Wi-Fi )</t>
  </si>
  <si>
    <t>до 25 декабря 2016г.</t>
  </si>
  <si>
    <t>Поставка оборудования Wi-Fi</t>
  </si>
  <si>
    <t>Приложение № 1 к Документации о закупке</t>
  </si>
  <si>
    <t xml:space="preserve">4 кв.         (до 25 декабря 2016г.)     </t>
  </si>
  <si>
    <t>Контроллер беспроводных сетей  ZyXEL NXC5500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</si>
</sst>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20"/>
  <sheetViews>
    <sheetView tabSelected="1" zoomScaleNormal="100" workbookViewId="0">
      <selection activeCell="D8" sqref="D8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8.7109375" customWidth="1"/>
    <col min="7" max="7" width="11.85546875" customWidth="1"/>
    <col min="8" max="8" width="7.140625" customWidth="1"/>
    <col min="9" max="9" width="19.5703125" style="4" customWidth="1"/>
    <col min="10" max="10" width="16" style="4" customWidth="1"/>
    <col min="11" max="11" width="18.28515625" style="6" customWidth="1"/>
    <col min="12" max="12" width="18.7109375" customWidth="1"/>
    <col min="21" max="24" width="9.140625" style="7"/>
  </cols>
  <sheetData>
    <row r="1" spans="1:25" x14ac:dyDescent="0.25">
      <c r="J1" s="50" t="s">
        <v>51</v>
      </c>
      <c r="K1" s="50"/>
      <c r="L1" s="50"/>
    </row>
    <row r="2" spans="1:25" x14ac:dyDescent="0.25">
      <c r="B2" s="40" t="s">
        <v>9</v>
      </c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25" x14ac:dyDescent="0.25">
      <c r="B3" t="s">
        <v>17</v>
      </c>
      <c r="C3" s="7" t="s">
        <v>50</v>
      </c>
      <c r="D3" s="19"/>
      <c r="E3" s="18" t="s">
        <v>36</v>
      </c>
      <c r="G3" s="18"/>
      <c r="L3" s="15"/>
    </row>
    <row r="4" spans="1:25" s="8" customFormat="1" ht="15" customHeight="1" x14ac:dyDescent="0.25">
      <c r="B4" s="41" t="s">
        <v>0</v>
      </c>
      <c r="C4" s="44" t="s">
        <v>18</v>
      </c>
      <c r="D4" s="41" t="s">
        <v>11</v>
      </c>
      <c r="E4" s="41" t="s">
        <v>1</v>
      </c>
      <c r="F4" s="41" t="s">
        <v>10</v>
      </c>
      <c r="G4" s="43" t="s">
        <v>12</v>
      </c>
      <c r="H4" s="43"/>
      <c r="I4" s="48" t="s">
        <v>42</v>
      </c>
      <c r="J4" s="46" t="s">
        <v>14</v>
      </c>
      <c r="K4" s="42" t="s">
        <v>16</v>
      </c>
      <c r="L4" s="41" t="s">
        <v>2</v>
      </c>
    </row>
    <row r="5" spans="1:25" s="9" customFormat="1" ht="64.5" customHeight="1" x14ac:dyDescent="0.25">
      <c r="B5" s="41"/>
      <c r="C5" s="45"/>
      <c r="D5" s="41"/>
      <c r="E5" s="41"/>
      <c r="F5" s="41"/>
      <c r="G5" s="5" t="s">
        <v>52</v>
      </c>
      <c r="H5" s="5" t="s">
        <v>13</v>
      </c>
      <c r="I5" s="49"/>
      <c r="J5" s="47"/>
      <c r="K5" s="42"/>
      <c r="L5" s="41"/>
    </row>
    <row r="6" spans="1:25" s="8" customFormat="1" x14ac:dyDescent="0.25">
      <c r="B6" s="10">
        <v>1</v>
      </c>
      <c r="C6" s="20">
        <v>2</v>
      </c>
      <c r="D6" s="10">
        <v>3</v>
      </c>
      <c r="E6" s="10">
        <v>4</v>
      </c>
      <c r="F6" s="10">
        <v>5</v>
      </c>
      <c r="G6" s="10">
        <v>6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</row>
    <row r="7" spans="1:25" ht="90" x14ac:dyDescent="0.25">
      <c r="A7" s="7"/>
      <c r="B7" s="27">
        <v>1</v>
      </c>
      <c r="C7" s="27"/>
      <c r="D7" s="28" t="s">
        <v>43</v>
      </c>
      <c r="E7" s="28" t="s">
        <v>44</v>
      </c>
      <c r="F7" s="2" t="s">
        <v>30</v>
      </c>
      <c r="G7" s="2">
        <v>76</v>
      </c>
      <c r="H7" s="2" t="s">
        <v>45</v>
      </c>
      <c r="I7" s="29">
        <v>7131.93</v>
      </c>
      <c r="J7" s="29">
        <f>H7*I7</f>
        <v>542026.68000000005</v>
      </c>
      <c r="K7" s="3">
        <f>J7*1.18</f>
        <v>639591.48239999998</v>
      </c>
      <c r="L7" s="28" t="s">
        <v>31</v>
      </c>
      <c r="M7" s="7"/>
      <c r="N7" s="7"/>
      <c r="O7" s="7"/>
      <c r="P7" s="7"/>
      <c r="Q7" s="7"/>
      <c r="R7" s="7"/>
      <c r="S7" s="7"/>
      <c r="T7" s="7"/>
      <c r="Y7" s="7"/>
    </row>
    <row r="8" spans="1:25" ht="210" x14ac:dyDescent="0.25">
      <c r="A8" s="7"/>
      <c r="B8" s="27">
        <v>2</v>
      </c>
      <c r="C8" s="27"/>
      <c r="D8" s="28" t="s">
        <v>53</v>
      </c>
      <c r="E8" s="28" t="s">
        <v>48</v>
      </c>
      <c r="F8" s="2" t="s">
        <v>30</v>
      </c>
      <c r="G8" s="2">
        <v>1</v>
      </c>
      <c r="H8" s="2" t="s">
        <v>46</v>
      </c>
      <c r="I8" s="29">
        <v>999772.79</v>
      </c>
      <c r="J8" s="29">
        <f t="shared" ref="J8" si="0">H8*I8</f>
        <v>999772.79</v>
      </c>
      <c r="K8" s="3">
        <f t="shared" ref="K8" si="1">J8*1.18</f>
        <v>1179731.8921999999</v>
      </c>
      <c r="L8" s="28" t="s">
        <v>31</v>
      </c>
      <c r="M8" s="7"/>
      <c r="N8" s="7"/>
      <c r="O8" s="7"/>
      <c r="P8" s="7"/>
      <c r="Q8" s="7"/>
      <c r="R8" s="7"/>
      <c r="S8" s="7"/>
      <c r="T8" s="7"/>
      <c r="Y8" s="7"/>
    </row>
    <row r="9" spans="1:25" s="7" customFormat="1" x14ac:dyDescent="0.25">
      <c r="B9" s="12"/>
      <c r="C9" s="14"/>
      <c r="D9" s="13"/>
      <c r="E9" s="13"/>
      <c r="F9" s="14"/>
      <c r="G9" s="14"/>
      <c r="H9" s="14"/>
      <c r="I9" s="16"/>
      <c r="J9" s="17">
        <f>SUM($J$7:$J$8)</f>
        <v>1541799.4700000002</v>
      </c>
      <c r="K9" s="17">
        <f>SUM(K7:K8)</f>
        <v>1819323.3745999997</v>
      </c>
      <c r="L9" s="1"/>
    </row>
    <row r="10" spans="1:25" x14ac:dyDescent="0.25">
      <c r="A10" s="7"/>
      <c r="B10" s="11"/>
      <c r="C10" s="11"/>
      <c r="D10" s="1"/>
      <c r="E10" s="1"/>
      <c r="F10" s="11"/>
      <c r="G10" s="11"/>
      <c r="H10" s="11"/>
      <c r="I10" s="11"/>
      <c r="J10" s="11" t="s">
        <v>15</v>
      </c>
      <c r="K10" s="26">
        <f>K9-J9</f>
        <v>277523.90459999954</v>
      </c>
      <c r="L10" s="1"/>
      <c r="M10" s="7"/>
      <c r="N10" s="7"/>
      <c r="O10" s="7"/>
      <c r="P10" s="7"/>
      <c r="Q10" s="7"/>
      <c r="R10" s="7"/>
      <c r="S10" s="7"/>
      <c r="T10" s="7"/>
      <c r="Y10" s="7"/>
    </row>
    <row r="11" spans="1:25" s="7" customFormat="1" x14ac:dyDescent="0.25">
      <c r="B11" s="31" t="s">
        <v>47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25" x14ac:dyDescent="0.25">
      <c r="B12" s="31" t="s">
        <v>3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25" x14ac:dyDescent="0.25">
      <c r="B13" s="32" t="s">
        <v>4</v>
      </c>
      <c r="C13" s="32"/>
      <c r="D13" s="32"/>
      <c r="E13" s="22" t="s">
        <v>49</v>
      </c>
      <c r="F13" s="22"/>
      <c r="G13" s="22"/>
      <c r="H13" s="22"/>
      <c r="I13" s="22"/>
      <c r="J13" s="22"/>
      <c r="K13" s="22"/>
      <c r="L13" s="23"/>
    </row>
    <row r="14" spans="1:25" ht="32.1" customHeight="1" x14ac:dyDescent="0.25">
      <c r="B14" s="32" t="s">
        <v>5</v>
      </c>
      <c r="C14" s="32"/>
      <c r="D14" s="32"/>
      <c r="E14" s="36" t="s">
        <v>32</v>
      </c>
      <c r="F14" s="37"/>
      <c r="G14" s="37"/>
      <c r="H14" s="37"/>
      <c r="I14" s="37"/>
      <c r="J14" s="37"/>
      <c r="K14" s="37"/>
      <c r="L14" s="38"/>
      <c r="M14" s="1"/>
      <c r="N14" s="1"/>
      <c r="O14" s="1"/>
      <c r="P14" s="1"/>
    </row>
    <row r="15" spans="1:25" ht="79.5" customHeight="1" x14ac:dyDescent="0.25">
      <c r="A15" s="7"/>
      <c r="B15" s="32" t="s">
        <v>6</v>
      </c>
      <c r="C15" s="32"/>
      <c r="D15" s="32"/>
      <c r="E15" s="39" t="s">
        <v>33</v>
      </c>
      <c r="F15" s="39"/>
      <c r="G15" s="39"/>
      <c r="H15" s="39"/>
      <c r="I15" s="39"/>
      <c r="J15" s="39"/>
      <c r="K15" s="39"/>
      <c r="L15" s="39"/>
    </row>
    <row r="16" spans="1:25" x14ac:dyDescent="0.25">
      <c r="B16" s="32" t="s">
        <v>7</v>
      </c>
      <c r="C16" s="32"/>
      <c r="D16" s="32"/>
      <c r="E16" s="33" t="s">
        <v>40</v>
      </c>
      <c r="F16" s="34"/>
      <c r="G16" s="34"/>
      <c r="H16" s="34"/>
      <c r="I16" s="34"/>
      <c r="J16" s="34"/>
      <c r="K16" s="34"/>
      <c r="L16" s="35"/>
      <c r="M16" s="7"/>
      <c r="N16" s="7"/>
      <c r="O16" s="7"/>
      <c r="P16" s="7"/>
      <c r="Q16" s="7"/>
      <c r="R16" s="7"/>
      <c r="S16" s="7"/>
      <c r="T16" s="7"/>
      <c r="Y16" s="7"/>
    </row>
    <row r="17" spans="1:12" x14ac:dyDescent="0.25">
      <c r="B17" s="32" t="s">
        <v>8</v>
      </c>
      <c r="C17" s="32"/>
      <c r="D17" s="32"/>
      <c r="E17" s="33" t="s">
        <v>41</v>
      </c>
      <c r="F17" s="34"/>
      <c r="G17" s="34"/>
      <c r="H17" s="34"/>
      <c r="I17" s="34"/>
      <c r="J17" s="34"/>
      <c r="K17" s="34"/>
      <c r="L17" s="35"/>
    </row>
    <row r="18" spans="1:12" ht="33.75" customHeight="1" x14ac:dyDescent="0.25">
      <c r="A18" s="7"/>
      <c r="B18" s="32" t="s">
        <v>38</v>
      </c>
      <c r="C18" s="32"/>
      <c r="D18" s="32"/>
      <c r="E18" s="36" t="s">
        <v>39</v>
      </c>
      <c r="F18" s="37"/>
      <c r="G18" s="37"/>
      <c r="H18" s="37"/>
      <c r="I18" s="37"/>
      <c r="J18" s="37"/>
      <c r="K18" s="37"/>
      <c r="L18" s="38"/>
    </row>
    <row r="19" spans="1:12" s="7" customFormat="1" ht="34.5" customHeight="1" x14ac:dyDescent="0.25">
      <c r="B19" s="21"/>
      <c r="C19" s="21"/>
      <c r="D19" s="21"/>
      <c r="E19" s="30"/>
      <c r="F19" s="30"/>
      <c r="G19" s="30"/>
      <c r="H19" s="30"/>
      <c r="I19" s="30"/>
      <c r="J19" s="30"/>
      <c r="K19" s="30"/>
      <c r="L19" s="30"/>
    </row>
    <row r="20" spans="1:12" x14ac:dyDescent="0.25">
      <c r="A20" s="7"/>
      <c r="B20" s="7" t="s">
        <v>34</v>
      </c>
      <c r="D20" s="7" t="s">
        <v>37</v>
      </c>
      <c r="E20" s="7" t="s">
        <v>35</v>
      </c>
      <c r="F20" s="7"/>
      <c r="G20" s="7"/>
      <c r="H20" s="7"/>
      <c r="I20" s="7"/>
      <c r="J20" s="7"/>
      <c r="K20" s="7"/>
      <c r="L20" s="7"/>
    </row>
  </sheetData>
  <mergeCells count="25">
    <mergeCell ref="J1:L1"/>
    <mergeCell ref="B2:L2"/>
    <mergeCell ref="B4:B5"/>
    <mergeCell ref="D4:D5"/>
    <mergeCell ref="K4:K5"/>
    <mergeCell ref="L4:L5"/>
    <mergeCell ref="E4:E5"/>
    <mergeCell ref="F4:F5"/>
    <mergeCell ref="G4:H4"/>
    <mergeCell ref="C4:C5"/>
    <mergeCell ref="J4:J5"/>
    <mergeCell ref="I4:I5"/>
    <mergeCell ref="E17:L17"/>
    <mergeCell ref="E14:L14"/>
    <mergeCell ref="E16:L16"/>
    <mergeCell ref="B18:D18"/>
    <mergeCell ref="E18:L18"/>
    <mergeCell ref="B17:D17"/>
    <mergeCell ref="B15:D15"/>
    <mergeCell ref="E15:L15"/>
    <mergeCell ref="B11:L11"/>
    <mergeCell ref="B16:D16"/>
    <mergeCell ref="B13:D13"/>
    <mergeCell ref="B12:L12"/>
    <mergeCell ref="B14:D14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19</v>
      </c>
      <c r="B5" t="e">
        <f>XLR_ERRNAME</f>
        <v>#NAME?</v>
      </c>
    </row>
    <row r="6" spans="1:19" x14ac:dyDescent="0.25">
      <c r="A6" t="s">
        <v>20</v>
      </c>
      <c r="B6">
        <v>9456</v>
      </c>
      <c r="C6" s="25" t="s">
        <v>21</v>
      </c>
      <c r="D6">
        <v>5310</v>
      </c>
      <c r="E6" s="25" t="s">
        <v>22</v>
      </c>
      <c r="F6" s="25" t="s">
        <v>23</v>
      </c>
      <c r="G6" s="25" t="s">
        <v>24</v>
      </c>
      <c r="H6" s="25" t="s">
        <v>24</v>
      </c>
      <c r="I6" s="25" t="s">
        <v>24</v>
      </c>
      <c r="J6" s="25" t="s">
        <v>22</v>
      </c>
      <c r="K6" s="25" t="s">
        <v>25</v>
      </c>
      <c r="L6" s="25" t="s">
        <v>26</v>
      </c>
      <c r="M6" s="25" t="s">
        <v>27</v>
      </c>
      <c r="N6" s="25" t="s">
        <v>24</v>
      </c>
      <c r="O6">
        <v>1051</v>
      </c>
      <c r="P6" s="25" t="s">
        <v>28</v>
      </c>
      <c r="Q6">
        <v>0</v>
      </c>
      <c r="R6" s="25" t="s">
        <v>24</v>
      </c>
      <c r="S6" s="2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Данилова Татьяна Владимировна</cp:lastModifiedBy>
  <cp:lastPrinted>2016-11-17T06:41:38Z</cp:lastPrinted>
  <dcterms:created xsi:type="dcterms:W3CDTF">2013-12-19T08:11:42Z</dcterms:created>
  <dcterms:modified xsi:type="dcterms:W3CDTF">2016-11-17T06:42:07Z</dcterms:modified>
</cp:coreProperties>
</file>